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JONES-SERVER\var\www\thjmedia\blog\posts\e-Stang\"/>
    </mc:Choice>
  </mc:AlternateContent>
  <xr:revisionPtr revIDLastSave="0" documentId="13_ncr:1_{85422280-7623-4D88-9242-A250F89A4B0E}" xr6:coauthVersionLast="46" xr6:coauthVersionMax="46" xr10:uidLastSave="{00000000-0000-0000-0000-000000000000}"/>
  <bookViews>
    <workbookView xWindow="-120" yWindow="-120" windowWidth="38640" windowHeight="23640" xr2:uid="{38355715-F3D1-4BB6-A302-441D1FF1034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D8" i="1"/>
  <c r="G8" i="1" s="1"/>
  <c r="D7" i="1"/>
  <c r="D6" i="1"/>
  <c r="D5" i="1"/>
  <c r="D4" i="1"/>
  <c r="F4" i="1"/>
  <c r="E5" i="1"/>
  <c r="E6" i="1" s="1"/>
  <c r="E7" i="1" s="1"/>
  <c r="E8" i="1" s="1"/>
  <c r="G15" i="1" l="1"/>
  <c r="D9" i="1"/>
  <c r="G4" i="1"/>
  <c r="F5" i="1"/>
  <c r="G5" i="1" s="1"/>
  <c r="F7" i="1"/>
  <c r="G7" i="1" s="1"/>
  <c r="F6" i="1"/>
  <c r="G6" i="1" s="1"/>
  <c r="F9" i="1" l="1"/>
  <c r="G9" i="1"/>
</calcChain>
</file>

<file path=xl/sharedStrings.xml><?xml version="1.0" encoding="utf-8"?>
<sst xmlns="http://schemas.openxmlformats.org/spreadsheetml/2006/main" count="35" uniqueCount="35">
  <si>
    <t>Charging the e-Stang between Santa Rosa and Pleasanton</t>
  </si>
  <si>
    <t>stop no.</t>
  </si>
  <si>
    <t>location</t>
  </si>
  <si>
    <t>Petaluma Target</t>
  </si>
  <si>
    <t>Pleasanton</t>
  </si>
  <si>
    <t>San Rafael Northgate Mall</t>
  </si>
  <si>
    <t>Berkeley Whole Foods</t>
  </si>
  <si>
    <t>San Leandro downtown parking garage</t>
  </si>
  <si>
    <t>miles</t>
  </si>
  <si>
    <t>charge rate mi/hr</t>
  </si>
  <si>
    <t>charge time</t>
  </si>
  <si>
    <t>driving time</t>
  </si>
  <si>
    <t>total time</t>
  </si>
  <si>
    <t>transit</t>
  </si>
  <si>
    <t>bike</t>
  </si>
  <si>
    <t>using old charger with 8 MPH charge rate</t>
  </si>
  <si>
    <t>BART SF - Pleasanton (34X/day)</t>
  </si>
  <si>
    <t>total not including layover</t>
  </si>
  <si>
    <t>bus transit mall to SF (19X/day)</t>
  </si>
  <si>
    <t>Bus and BART</t>
  </si>
  <si>
    <t>Mustang with 6 kW charger</t>
  </si>
  <si>
    <t>Mustang with 3 kW charger</t>
  </si>
  <si>
    <t>Mode</t>
  </si>
  <si>
    <t>Needed advanced notice</t>
  </si>
  <si>
    <t>Can't bring much</t>
  </si>
  <si>
    <t>Backup if new 6 kW charger breaks down</t>
  </si>
  <si>
    <t>New with kludgey interconnections, might break down</t>
  </si>
  <si>
    <t>Summary of choices of getting to Pleasanton on Mother's Day</t>
  </si>
  <si>
    <t>Rent a long range car</t>
  </si>
  <si>
    <t>Can't bring much (but this sounds like fun; Dan has biked to the Penninsula for holiday dinners)</t>
  </si>
  <si>
    <t>Hours</t>
  </si>
  <si>
    <t>Issues</t>
  </si>
  <si>
    <t>Arrival if left at sunrise 6:05 AM</t>
  </si>
  <si>
    <t>Minutes</t>
  </si>
  <si>
    <t>Alt via Vallejo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</si>
</sst>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8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5903A-EE2A-4644-8D23-9E7F40672BC8}">
  <dimension ref="A1:G19"/>
  <sheetViews>
    <sheetView tabSelected="1" workbookViewId="0">
      <selection activeCell="A19" sqref="A19"/>
    </sheetView>
  </sheetViews>
  <sheetFormatPr defaultRowHeight="15" x14ac:dyDescent="0.25"/>
  <cols>
    <col min="2" max="2" width="35.85546875" bestFit="1" customWidth="1"/>
    <col min="4" max="4" width="11.7109375" bestFit="1" customWidth="1"/>
    <col min="5" max="5" width="16.42578125" bestFit="1" customWidth="1"/>
    <col min="6" max="6" width="13.28515625" customWidth="1"/>
  </cols>
  <sheetData>
    <row r="1" spans="1:7" x14ac:dyDescent="0.25">
      <c r="A1" t="s">
        <v>0</v>
      </c>
    </row>
    <row r="3" spans="1:7" ht="15.75" thickBot="1" x14ac:dyDescent="0.3">
      <c r="A3" s="3" t="s">
        <v>1</v>
      </c>
      <c r="B3" s="2" t="s">
        <v>2</v>
      </c>
      <c r="C3" s="2" t="s">
        <v>8</v>
      </c>
      <c r="D3" s="2" t="s">
        <v>11</v>
      </c>
      <c r="E3" s="2" t="s">
        <v>9</v>
      </c>
      <c r="F3" s="2" t="s">
        <v>10</v>
      </c>
      <c r="G3" s="2" t="s">
        <v>12</v>
      </c>
    </row>
    <row r="4" spans="1:7" ht="15.75" thickBot="1" x14ac:dyDescent="0.3">
      <c r="A4" s="4">
        <v>1</v>
      </c>
      <c r="B4" t="s">
        <v>3</v>
      </c>
      <c r="C4">
        <v>18.8</v>
      </c>
      <c r="D4">
        <f>24/60</f>
        <v>0.4</v>
      </c>
      <c r="E4" s="1">
        <v>16</v>
      </c>
      <c r="F4">
        <f>C4/E4</f>
        <v>1.175</v>
      </c>
      <c r="G4">
        <f>D4+F4</f>
        <v>1.5750000000000002</v>
      </c>
    </row>
    <row r="5" spans="1:7" x14ac:dyDescent="0.25">
      <c r="A5" s="4">
        <v>2</v>
      </c>
      <c r="B5" t="s">
        <v>5</v>
      </c>
      <c r="C5">
        <v>19.399999999999999</v>
      </c>
      <c r="D5">
        <f>23/60</f>
        <v>0.38333333333333336</v>
      </c>
      <c r="E5">
        <f>E4</f>
        <v>16</v>
      </c>
      <c r="F5">
        <f t="shared" ref="F5:F7" si="0">C5/E5</f>
        <v>1.2124999999999999</v>
      </c>
      <c r="G5">
        <f t="shared" ref="G5:G8" si="1">D5+F5</f>
        <v>1.5958333333333332</v>
      </c>
    </row>
    <row r="6" spans="1:7" x14ac:dyDescent="0.25">
      <c r="A6" s="4">
        <v>3</v>
      </c>
      <c r="B6" t="s">
        <v>6</v>
      </c>
      <c r="C6">
        <v>18.8</v>
      </c>
      <c r="D6">
        <f>23/60</f>
        <v>0.38333333333333336</v>
      </c>
      <c r="E6">
        <f>E5</f>
        <v>16</v>
      </c>
      <c r="F6">
        <f t="shared" si="0"/>
        <v>1.175</v>
      </c>
      <c r="G6">
        <f t="shared" si="1"/>
        <v>1.5583333333333333</v>
      </c>
    </row>
    <row r="7" spans="1:7" x14ac:dyDescent="0.25">
      <c r="A7" s="4">
        <v>4</v>
      </c>
      <c r="B7" t="s">
        <v>7</v>
      </c>
      <c r="C7">
        <v>17.399999999999999</v>
      </c>
      <c r="D7">
        <f>22/80</f>
        <v>0.27500000000000002</v>
      </c>
      <c r="E7">
        <f>E6</f>
        <v>16</v>
      </c>
      <c r="F7">
        <f t="shared" si="0"/>
        <v>1.0874999999999999</v>
      </c>
      <c r="G7">
        <f t="shared" si="1"/>
        <v>1.3624999999999998</v>
      </c>
    </row>
    <row r="8" spans="1:7" x14ac:dyDescent="0.25">
      <c r="A8" s="4">
        <v>5</v>
      </c>
      <c r="B8" s="2" t="s">
        <v>4</v>
      </c>
      <c r="C8" s="2">
        <v>19.899999999999999</v>
      </c>
      <c r="D8" s="2">
        <f>24/60</f>
        <v>0.4</v>
      </c>
      <c r="E8" s="2">
        <f>E7</f>
        <v>16</v>
      </c>
      <c r="F8" s="2"/>
      <c r="G8" s="2">
        <f t="shared" si="1"/>
        <v>0.4</v>
      </c>
    </row>
    <row r="9" spans="1:7" x14ac:dyDescent="0.25">
      <c r="D9">
        <f>SUM(D4:D8)</f>
        <v>1.8416666666666668</v>
      </c>
      <c r="F9">
        <f>SUM(F4:F8)</f>
        <v>4.6500000000000004</v>
      </c>
      <c r="G9">
        <f>SUM(G4:G8)</f>
        <v>6.4916666666666671</v>
      </c>
    </row>
    <row r="11" spans="1:7" x14ac:dyDescent="0.25">
      <c r="B11" t="s">
        <v>15</v>
      </c>
      <c r="G11">
        <v>11.2</v>
      </c>
    </row>
    <row r="13" spans="1:7" x14ac:dyDescent="0.25">
      <c r="B13" t="s">
        <v>13</v>
      </c>
      <c r="E13" t="s">
        <v>18</v>
      </c>
      <c r="G13">
        <f>2+1/60</f>
        <v>2.0166666666666666</v>
      </c>
    </row>
    <row r="14" spans="1:7" x14ac:dyDescent="0.25">
      <c r="E14" t="s">
        <v>16</v>
      </c>
      <c r="G14">
        <f>46/60</f>
        <v>0.76666666666666672</v>
      </c>
    </row>
    <row r="15" spans="1:7" x14ac:dyDescent="0.25">
      <c r="E15" t="s">
        <v>17</v>
      </c>
      <c r="G15">
        <f>SUM(G13:G14)</f>
        <v>2.7833333333333332</v>
      </c>
    </row>
    <row r="19" spans="1:1" x14ac:dyDescent="0.25">
      <c r="A19" t="s">
        <v>34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B0B45-FEAF-40F1-9AD7-1BBF06C371D1}">
  <dimension ref="A1:E9"/>
  <sheetViews>
    <sheetView workbookViewId="0">
      <selection activeCell="E38" sqref="E38"/>
    </sheetView>
  </sheetViews>
  <sheetFormatPr defaultRowHeight="15" x14ac:dyDescent="0.25"/>
  <cols>
    <col min="1" max="1" width="29.28515625" customWidth="1"/>
    <col min="4" max="4" width="29.140625" bestFit="1" customWidth="1"/>
    <col min="5" max="5" width="87.140625" bestFit="1" customWidth="1"/>
  </cols>
  <sheetData>
    <row r="1" spans="1:5" x14ac:dyDescent="0.25">
      <c r="A1" t="s">
        <v>27</v>
      </c>
    </row>
    <row r="3" spans="1:5" x14ac:dyDescent="0.25">
      <c r="A3" s="2" t="s">
        <v>22</v>
      </c>
      <c r="B3" s="3" t="s">
        <v>30</v>
      </c>
      <c r="C3" s="3" t="s">
        <v>33</v>
      </c>
      <c r="D3" s="3" t="s">
        <v>32</v>
      </c>
      <c r="E3" s="2" t="s">
        <v>31</v>
      </c>
    </row>
    <row r="4" spans="1:5" x14ac:dyDescent="0.25">
      <c r="A4" t="s">
        <v>28</v>
      </c>
      <c r="B4" s="4">
        <v>1</v>
      </c>
      <c r="C4" s="4">
        <v>42</v>
      </c>
      <c r="D4" s="5">
        <v>0.32430555555555557</v>
      </c>
      <c r="E4" t="s">
        <v>23</v>
      </c>
    </row>
    <row r="5" spans="1:5" x14ac:dyDescent="0.25">
      <c r="A5" t="s">
        <v>19</v>
      </c>
      <c r="B5" s="4">
        <v>2</v>
      </c>
      <c r="C5" s="4">
        <v>48</v>
      </c>
      <c r="D5" s="5">
        <v>0.37013888888888885</v>
      </c>
      <c r="E5" t="s">
        <v>24</v>
      </c>
    </row>
    <row r="6" spans="1:5" x14ac:dyDescent="0.25">
      <c r="A6" t="s">
        <v>20</v>
      </c>
      <c r="B6" s="4">
        <v>6</v>
      </c>
      <c r="C6" s="4">
        <v>30</v>
      </c>
      <c r="D6" s="5">
        <v>0.52430555555555558</v>
      </c>
      <c r="E6" t="s">
        <v>26</v>
      </c>
    </row>
    <row r="7" spans="1:5" x14ac:dyDescent="0.25">
      <c r="A7" t="s">
        <v>14</v>
      </c>
      <c r="B7" s="4">
        <v>8</v>
      </c>
      <c r="C7" s="4">
        <v>24</v>
      </c>
      <c r="D7" s="5">
        <v>0.60347222222222219</v>
      </c>
      <c r="E7" t="s">
        <v>29</v>
      </c>
    </row>
    <row r="8" spans="1:5" x14ac:dyDescent="0.25">
      <c r="A8" t="s">
        <v>21</v>
      </c>
      <c r="B8" s="4">
        <v>11</v>
      </c>
      <c r="C8" s="4">
        <v>12</v>
      </c>
      <c r="D8" s="5">
        <v>0.72013888888888899</v>
      </c>
      <c r="E8" t="s">
        <v>25</v>
      </c>
    </row>
    <row r="9" spans="1:5" x14ac:dyDescent="0.25">
      <c r="B9" s="4"/>
      <c r="C9" s="4"/>
      <c r="D9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Jones</dc:creator>
  <cp:lastModifiedBy>Chris Jones</cp:lastModifiedBy>
  <dcterms:created xsi:type="dcterms:W3CDTF">2021-05-06T05:20:37Z</dcterms:created>
  <dcterms:modified xsi:type="dcterms:W3CDTF">2021-05-09T05:56:04Z</dcterms:modified>
</cp:coreProperties>
</file>