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lo-my.sharepoint.com/personal/tjones60_calpoly_edu/Documents/projects/bms/kicad/"/>
    </mc:Choice>
  </mc:AlternateContent>
  <xr:revisionPtr revIDLastSave="160" documentId="13_ncr:40009_{6DA3BE05-37CB-4DFB-8B3E-D87A2DCFD5B5}" xr6:coauthVersionLast="47" xr6:coauthVersionMax="47" xr10:uidLastSave="{4EF11407-CC7F-4264-BA3B-30D125BB9C75}"/>
  <bookViews>
    <workbookView xWindow="-110" yWindow="-110" windowWidth="19420" windowHeight="12420" xr2:uid="{00000000-000D-0000-FFFF-FFFF00000000}"/>
  </bookViews>
  <sheets>
    <sheet name="B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J1" i="1"/>
  <c r="J24" i="1"/>
  <c r="J8" i="1"/>
  <c r="C1" i="1"/>
  <c r="J2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</calcChain>
</file>

<file path=xl/sharedStrings.xml><?xml version="1.0" encoding="utf-8"?>
<sst xmlns="http://schemas.openxmlformats.org/spreadsheetml/2006/main" count="156" uniqueCount="106">
  <si>
    <t>Ref</t>
  </si>
  <si>
    <t>Qnty</t>
  </si>
  <si>
    <t>Value</t>
  </si>
  <si>
    <t>Cmp name</t>
  </si>
  <si>
    <t>Footprint</t>
  </si>
  <si>
    <t>Description</t>
  </si>
  <si>
    <t>Vendor</t>
  </si>
  <si>
    <t xml:space="preserve">C1, C2, C3, C4, C5, C6, C7, C8, C9, C10, C11, C12, C13, C14, C15, C16, C17, C20, C21, C22, C23, C26, C29, C30, C31, </t>
  </si>
  <si>
    <t>1u</t>
  </si>
  <si>
    <t>C_Small</t>
  </si>
  <si>
    <t>Capacitor_SMD:C_0603_1608Metric</t>
  </si>
  <si>
    <t>Unpolarized capacitor, small symbol</t>
  </si>
  <si>
    <t xml:space="preserve">C18, C19, C25, C28, </t>
  </si>
  <si>
    <t>.1u</t>
  </si>
  <si>
    <t xml:space="preserve">C24, C27, </t>
  </si>
  <si>
    <t>10u</t>
  </si>
  <si>
    <t xml:space="preserve">D2, </t>
  </si>
  <si>
    <t>Green</t>
  </si>
  <si>
    <t>LED</t>
  </si>
  <si>
    <t>Diode_SMD:D_0603_1608Metric</t>
  </si>
  <si>
    <t>Light emitting diode</t>
  </si>
  <si>
    <t xml:space="preserve">D3, </t>
  </si>
  <si>
    <t>Red</t>
  </si>
  <si>
    <t xml:space="preserve">J1, J6, J10, J11, J12, J13, J14, J15, J16, J17, J18, J19, J20, J21, J22, J23, J24, </t>
  </si>
  <si>
    <t>Conn_01x01</t>
  </si>
  <si>
    <t>Connector_PinHeader_2.54mm:PinHeader_1x01_P2.54mm_Vertical</t>
  </si>
  <si>
    <t>Generic connector, single row, 01x01, script generated (kicad-library-utils/schlib/autogen/connector/)</t>
  </si>
  <si>
    <t xml:space="preserve">J2, </t>
  </si>
  <si>
    <t>Conn_01x03</t>
  </si>
  <si>
    <t>Connector_PinHeader_2.54mm:PinHeader_1x03_P2.54mm_Vertical</t>
  </si>
  <si>
    <t>Generic connector, single row, 01x03, script generated (kicad-library-utils/schlib/autogen/connector/)</t>
  </si>
  <si>
    <t xml:space="preserve">J3, J4, J5, J8, </t>
  </si>
  <si>
    <t>Conn_01x02</t>
  </si>
  <si>
    <t>Connector_PinHeader_2.54mm:PinHeader_1x02_P2.54mm_Vertical</t>
  </si>
  <si>
    <t>Generic connector, single row, 01x02, script generated (kicad-library-utils/schlib/autogen/connector/)</t>
  </si>
  <si>
    <t xml:space="preserve">J7, J9, </t>
  </si>
  <si>
    <t>Conn_01x06</t>
  </si>
  <si>
    <t>Connector_PinHeader_2.54mm:PinHeader_1x06_P2.54mm_Vertical</t>
  </si>
  <si>
    <t>Generic connector, single row, 01x06, script generated (kicad-library-utils/schlib/autogen/connector/)</t>
  </si>
  <si>
    <t xml:space="preserve">Q1, Q2, Q3, Q4, Q5, Q6, Q7, Q8, Q9, Q10, Q11, Q12, Q13, Q14, Q15, Q16, Q17, </t>
  </si>
  <si>
    <t>NX3008NBK</t>
  </si>
  <si>
    <t>Package_TO_SOT_SMD:SOT-23</t>
  </si>
  <si>
    <t>30 V 400 mA N-channel Trench MOSFET</t>
  </si>
  <si>
    <t xml:space="preserve">R1, R3, R5, R7, R9, R11, R13, R15, R17, R19, R21, R23, R25, R27, R29, R31, </t>
  </si>
  <si>
    <t>R_US</t>
  </si>
  <si>
    <t>Resistor_SMD:R_2512_6332Metric</t>
  </si>
  <si>
    <t>Resistor, US symbol</t>
  </si>
  <si>
    <t xml:space="preserve">R2, R4, R6, R8, R10, R12, R14, R16, R18, R20, R22, R24, R26, R28, R30, R32, R48, R49, </t>
  </si>
  <si>
    <t>3k</t>
  </si>
  <si>
    <t>Resistor_SMD:R_0603_1608Metric</t>
  </si>
  <si>
    <t xml:space="preserve">R33, R34, R35, R36, R37, R38, R39, R40, R41, R42, R43, R44, R45, R46, R47, </t>
  </si>
  <si>
    <t xml:space="preserve">R50, R51, </t>
  </si>
  <si>
    <t xml:space="preserve">U1, </t>
  </si>
  <si>
    <t>MAX14921ECS+</t>
  </si>
  <si>
    <t>BMS:MAX14921ECS</t>
  </si>
  <si>
    <t xml:space="preserve">U2, </t>
  </si>
  <si>
    <t>MSP430G2553IPW28</t>
  </si>
  <si>
    <t>Package_SO:TSSOP-28_4.4x9.7mm_P0.65mm</t>
  </si>
  <si>
    <t>16kB Flash, 512B RAM, TSSOP-28</t>
  </si>
  <si>
    <t xml:space="preserve">U3, </t>
  </si>
  <si>
    <t>ADS8866IDGS</t>
  </si>
  <si>
    <t>BMS:ADS8866IDGS</t>
  </si>
  <si>
    <t xml:space="preserve">U4, </t>
  </si>
  <si>
    <t>INA286</t>
  </si>
  <si>
    <t>BMS:INA286AQDRQ1</t>
  </si>
  <si>
    <t>High-Accuracy, Wide Common-Mode Range, Bidirectional Current Shunt Monitors, Zero-Drift Series, 100V/V, SOIC-8/VSSOP-8</t>
  </si>
  <si>
    <t xml:space="preserve">U5, </t>
  </si>
  <si>
    <t>MAX6167AESA+</t>
  </si>
  <si>
    <t>BMS:MAX6167AESA</t>
  </si>
  <si>
    <t xml:space="preserve">U6, </t>
  </si>
  <si>
    <t>AP2138N-3.3TRG1</t>
  </si>
  <si>
    <t>BMS:AP2138N-3.3TRG1</t>
  </si>
  <si>
    <t>Link</t>
  </si>
  <si>
    <t xml:space="preserve">https://www.digikey.com/en/products/detail/tdk-corporation/CGA3E1X7R1C105K080AC/3949775 </t>
  </si>
  <si>
    <t>https://www.digikey.com/en/products/detail/yageo/CC0603KRX7R7BB104/302822</t>
  </si>
  <si>
    <t>https://www.digikey.com/en/products/detail/murata-electronics/GRT188R61C106KE13D/5416739</t>
  </si>
  <si>
    <t>https://www.digikey.com/en/products/detail/stackpole-electronics-inc/RMCF2512JT43R0/1757003</t>
  </si>
  <si>
    <t>https://www.digikey.com/en/products/detail/analog-devices-inc-maxim-integrated/MAX14921ECS/3975760</t>
  </si>
  <si>
    <t xml:space="preserve">https://www.digikey.com/en/products/detail/texas-instruments/MSP430G2553IPW28/2695696 </t>
  </si>
  <si>
    <t>https://www.digikey.com/en/products/detail/texas-instruments/ADS8867IDGSR/4571643</t>
  </si>
  <si>
    <t>https://www.digikey.com/en/products/detail/texas-instruments/INA286AIDR/3902424</t>
  </si>
  <si>
    <t xml:space="preserve">https://www.digikey.com/en/products/detail/maxim-integrated/MAX6167AESA/1513465 </t>
  </si>
  <si>
    <t>https://www.digikey.com/en/products/detail/diodes-incorporated/AP2138N-3-3TRG1/4470804</t>
  </si>
  <si>
    <t>Digikey</t>
  </si>
  <si>
    <t>https://www.digikey.com/en/products/detail/osram-opto-semiconductors-inc/LG-Q396-PS-35/5249855</t>
  </si>
  <si>
    <t>https://www.digikey.com/en/products/detail/osram-opto-semiconductors-inc/LS-L296-P2Q2-1-Z/1938792</t>
  </si>
  <si>
    <t>https://www.digikey.com/en/products/detail/stackpole-electronics-inc/RMCF0603JT100R/1758101</t>
  </si>
  <si>
    <t>https://www.digikey.com/en/products/detail/vishay-dale/CRCW06030000Z0EAHP/2222231</t>
  </si>
  <si>
    <t>Ordered</t>
  </si>
  <si>
    <t>Unit Cost</t>
  </si>
  <si>
    <t>Total Cost</t>
  </si>
  <si>
    <t>Totals</t>
  </si>
  <si>
    <t>https://www.digikey.com/en/products/detail/diodes-incorporated/ZXMN3F30FHTA/1827752</t>
  </si>
  <si>
    <t>https://www.digikey.com/en/products/detail/bel-fuse-inc/C2Q-250/615162</t>
  </si>
  <si>
    <t>250mA Fuse</t>
  </si>
  <si>
    <t>SMD 0603</t>
  </si>
  <si>
    <t>https://www.digikey.com/en/products/detail/amphenol-icc-fci/68001-106HLF/1878473</t>
  </si>
  <si>
    <t>https://www.digikey.com/en/products/detail/amphenol-icc-fci/68000-102HLF/1493545</t>
  </si>
  <si>
    <t>https://www.digikey.com/en/products/detail/amphenol-cs-fci/68000-103HLF/2023309</t>
  </si>
  <si>
    <t>https://www.digikey.com/en/products/detail/amphenol-icc-fci/68000-220HLF/4273250</t>
  </si>
  <si>
    <t>20 extra pins</t>
  </si>
  <si>
    <t>C32</t>
  </si>
  <si>
    <t>.1u 100V</t>
  </si>
  <si>
    <t>https://www.digikey.com/en/products/detail/murata-electronics/GCJ188R72A104KA01D/6012274</t>
  </si>
  <si>
    <t>https://www.digikey.com/short/m5dw23c8</t>
  </si>
  <si>
    <t>https://www.digikey.com/short/j78tbh4z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</si>
</sst>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18" fillId="0" borderId="0" xfId="42"/>
    <xf numFmtId="0" fontId="0" fillId="0" borderId="0" xfId="0" applyFill="1"/>
    <xf numFmtId="0" fontId="18" fillId="0" borderId="0" xfId="42" applyFont="1" applyFill="1" applyAlignment="1"/>
    <xf numFmtId="0" fontId="0" fillId="0" borderId="0" xfId="0" applyNumberFormat="1" applyFill="1"/>
    <xf numFmtId="0" fontId="18" fillId="0" borderId="0" xfId="42" applyFill="1"/>
    <xf numFmtId="0" fontId="18" fillId="0" borderId="0" xfId="42" applyFill="1" applyAlignment="1"/>
    <xf numFmtId="44" fontId="0" fillId="0" borderId="0" xfId="43" applyFont="1"/>
    <xf numFmtId="44" fontId="0" fillId="0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com/en/products/detail/texas-instruments/ADS8867IDGSR/4571643" TargetMode="External"/><Relationship Id="rId13" Type="http://schemas.openxmlformats.org/officeDocument/2006/relationships/hyperlink" Target="https://www.digikey.com/en/products/detail/osram-opto-semiconductors-inc/LS-L296-P2Q2-1-Z/1938792" TargetMode="External"/><Relationship Id="rId18" Type="http://schemas.openxmlformats.org/officeDocument/2006/relationships/hyperlink" Target="https://www.digikey.com/en/products/detail/amphenol-icc-fci/68000-102HLF/1493545" TargetMode="External"/><Relationship Id="rId3" Type="http://schemas.openxmlformats.org/officeDocument/2006/relationships/hyperlink" Target="https://www.digikey.com/en/products/detail/murata-electronics/GRT188R61C106KE13D/5416739" TargetMode="External"/><Relationship Id="rId21" Type="http://schemas.openxmlformats.org/officeDocument/2006/relationships/hyperlink" Target="https://www.digikey.com/en/products/detail/diodes-incorporated/ZXMN3F30FHTA/1827752" TargetMode="External"/><Relationship Id="rId7" Type="http://schemas.openxmlformats.org/officeDocument/2006/relationships/hyperlink" Target="https://www.digikey.com/en/products/detail/texas-instruments/MSP430G2553IPW28/2695696" TargetMode="External"/><Relationship Id="rId12" Type="http://schemas.openxmlformats.org/officeDocument/2006/relationships/hyperlink" Target="https://www.digikey.com/en/products/detail/osram-opto-semiconductors-inc/LG-Q396-PS-35/5249855" TargetMode="External"/><Relationship Id="rId17" Type="http://schemas.openxmlformats.org/officeDocument/2006/relationships/hyperlink" Target="https://www.digikey.com/en/products/detail/amphenol-icc-fci/68001-106HLF/187847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digikey.com/en/products/detail/yageo/CC0603KRX7R7BB104/302822" TargetMode="External"/><Relationship Id="rId16" Type="http://schemas.openxmlformats.org/officeDocument/2006/relationships/hyperlink" Target="https://www.digikey.com/en/products/detail/bel-fuse-inc/C2Q-250/615162" TargetMode="External"/><Relationship Id="rId20" Type="http://schemas.openxmlformats.org/officeDocument/2006/relationships/hyperlink" Target="https://www.digikey.com/en/products/detail/amphenol-cs-fci/68000-103HLF/2023309" TargetMode="External"/><Relationship Id="rId1" Type="http://schemas.openxmlformats.org/officeDocument/2006/relationships/hyperlink" Target="https://www.digikey.com/en/products/detail/tdk-corporation/CGA3E1X7R1C105K080AC/3949775" TargetMode="External"/><Relationship Id="rId6" Type="http://schemas.openxmlformats.org/officeDocument/2006/relationships/hyperlink" Target="https://www.digikey.com/en/products/detail/analog-devices-inc-maxim-integrated/MAX14921ECS/3975760" TargetMode="External"/><Relationship Id="rId11" Type="http://schemas.openxmlformats.org/officeDocument/2006/relationships/hyperlink" Target="https://www.digikey.com/en/products/detail/diodes-incorporated/AP2138N-3-3TRG1/4470804" TargetMode="External"/><Relationship Id="rId24" Type="http://schemas.openxmlformats.org/officeDocument/2006/relationships/hyperlink" Target="https://www.digikey.com/short/j78tbh4z" TargetMode="External"/><Relationship Id="rId5" Type="http://schemas.openxmlformats.org/officeDocument/2006/relationships/hyperlink" Target="https://www.digikey.com/en/products/detail/tdk-corporation/CGA3E1X7R1C105K080AC/3949775" TargetMode="External"/><Relationship Id="rId15" Type="http://schemas.openxmlformats.org/officeDocument/2006/relationships/hyperlink" Target="https://www.digikey.com/en/products/detail/vishay-dale/CRCW06030000Z0EAHP/2222231" TargetMode="External"/><Relationship Id="rId23" Type="http://schemas.openxmlformats.org/officeDocument/2006/relationships/hyperlink" Target="https://www.digikey.com/short/m5dw23c8" TargetMode="External"/><Relationship Id="rId10" Type="http://schemas.openxmlformats.org/officeDocument/2006/relationships/hyperlink" Target="https://www.digikey.com/en/products/detail/maxim-integrated/MAX6167AESA/1513465" TargetMode="External"/><Relationship Id="rId19" Type="http://schemas.openxmlformats.org/officeDocument/2006/relationships/hyperlink" Target="https://www.digikey.com/en/products/detail/amphenol-icc-fci/68000-220HLF/4273250" TargetMode="External"/><Relationship Id="rId4" Type="http://schemas.openxmlformats.org/officeDocument/2006/relationships/hyperlink" Target="https://www.digikey.com/en/products/detail/stackpole-electronics-inc/RMCF2512JT43R0/1757003" TargetMode="External"/><Relationship Id="rId9" Type="http://schemas.openxmlformats.org/officeDocument/2006/relationships/hyperlink" Target="https://www.digikey.com/en/products/detail/texas-instruments/INA286AIDR/3902424" TargetMode="External"/><Relationship Id="rId14" Type="http://schemas.openxmlformats.org/officeDocument/2006/relationships/hyperlink" Target="https://www.digikey.com/en/products/detail/stackpole-electronics-inc/RMCF0603JT100R/1758101" TargetMode="External"/><Relationship Id="rId22" Type="http://schemas.openxmlformats.org/officeDocument/2006/relationships/hyperlink" Target="https://www.digikey.com/en/products/detail/murata-electronics/GCJ188R72A104KA01D/6012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A3" sqref="A3:XFD3"/>
    </sheetView>
  </sheetViews>
  <sheetFormatPr defaultRowHeight="14.5" x14ac:dyDescent="0.35"/>
  <cols>
    <col min="1" max="1" width="98.54296875" bestFit="1" customWidth="1"/>
    <col min="2" max="2" width="5.26953125" bestFit="1" customWidth="1"/>
    <col min="3" max="3" width="8.453125" bestFit="1" customWidth="1"/>
    <col min="4" max="5" width="19" bestFit="1" customWidth="1"/>
    <col min="6" max="6" width="62" bestFit="1" customWidth="1"/>
    <col min="7" max="7" width="114.54296875" hidden="1" customWidth="1"/>
    <col min="10" max="10" width="9.7265625" bestFit="1" customWidth="1"/>
  </cols>
  <sheetData>
    <row r="1" spans="1:11" x14ac:dyDescent="0.35">
      <c r="A1" t="s">
        <v>91</v>
      </c>
      <c r="B1">
        <f>SUM(B3:B24)</f>
        <v>117</v>
      </c>
      <c r="C1">
        <f>SUM(C3:C23)</f>
        <v>411</v>
      </c>
      <c r="J1" s="7">
        <f>SUM(J3:J24)</f>
        <v>52.667000000000002</v>
      </c>
      <c r="K1" s="1" t="s">
        <v>104</v>
      </c>
    </row>
    <row r="2" spans="1:11" x14ac:dyDescent="0.35">
      <c r="A2" t="s">
        <v>0</v>
      </c>
      <c r="B2" t="s">
        <v>1</v>
      </c>
      <c r="C2" t="s">
        <v>88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89</v>
      </c>
      <c r="J2" t="s">
        <v>90</v>
      </c>
      <c r="K2" t="s">
        <v>72</v>
      </c>
    </row>
    <row r="3" spans="1:11" s="2" customFormat="1" x14ac:dyDescent="0.35">
      <c r="A3" s="2" t="s">
        <v>7</v>
      </c>
      <c r="B3" s="2">
        <v>25</v>
      </c>
      <c r="C3" s="2">
        <v>60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83</v>
      </c>
      <c r="I3" s="2">
        <v>8.6999999999999994E-2</v>
      </c>
      <c r="J3" s="8">
        <f>B3*I3</f>
        <v>2.1749999999999998</v>
      </c>
      <c r="K3" s="6" t="s">
        <v>73</v>
      </c>
    </row>
    <row r="4" spans="1:11" s="2" customFormat="1" x14ac:dyDescent="0.35">
      <c r="A4" s="2" t="s">
        <v>12</v>
      </c>
      <c r="B4" s="2">
        <v>4</v>
      </c>
      <c r="C4" s="2">
        <v>10</v>
      </c>
      <c r="D4" s="2" t="s">
        <v>13</v>
      </c>
      <c r="E4" s="2" t="s">
        <v>9</v>
      </c>
      <c r="F4" s="2" t="s">
        <v>10</v>
      </c>
      <c r="G4" s="2" t="s">
        <v>11</v>
      </c>
      <c r="H4" s="2" t="s">
        <v>83</v>
      </c>
      <c r="I4" s="2">
        <v>0.09</v>
      </c>
      <c r="J4" s="8">
        <f t="shared" ref="J4:J24" si="0">B4*I4</f>
        <v>0.36</v>
      </c>
      <c r="K4" s="6" t="s">
        <v>74</v>
      </c>
    </row>
    <row r="5" spans="1:11" s="2" customFormat="1" x14ac:dyDescent="0.35">
      <c r="A5" s="2" t="s">
        <v>14</v>
      </c>
      <c r="B5" s="2">
        <v>2</v>
      </c>
      <c r="C5" s="2">
        <v>10</v>
      </c>
      <c r="D5" s="2" t="s">
        <v>15</v>
      </c>
      <c r="E5" s="2" t="s">
        <v>9</v>
      </c>
      <c r="F5" s="2" t="s">
        <v>10</v>
      </c>
      <c r="G5" s="2" t="s">
        <v>11</v>
      </c>
      <c r="H5" s="2" t="s">
        <v>83</v>
      </c>
      <c r="I5" s="2">
        <v>0.4</v>
      </c>
      <c r="J5" s="8">
        <f t="shared" si="0"/>
        <v>0.8</v>
      </c>
      <c r="K5" s="6" t="s">
        <v>75</v>
      </c>
    </row>
    <row r="6" spans="1:11" s="2" customFormat="1" x14ac:dyDescent="0.35">
      <c r="A6" s="2" t="s">
        <v>16</v>
      </c>
      <c r="B6" s="2">
        <v>1</v>
      </c>
      <c r="C6" s="2">
        <v>0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83</v>
      </c>
      <c r="I6" s="2">
        <v>0.36</v>
      </c>
      <c r="J6" s="8">
        <f t="shared" si="0"/>
        <v>0.36</v>
      </c>
      <c r="K6" s="5" t="s">
        <v>84</v>
      </c>
    </row>
    <row r="7" spans="1:11" s="2" customFormat="1" x14ac:dyDescent="0.35">
      <c r="A7" s="2" t="s">
        <v>21</v>
      </c>
      <c r="B7" s="2">
        <v>1</v>
      </c>
      <c r="C7" s="2">
        <v>0</v>
      </c>
      <c r="D7" s="2" t="s">
        <v>22</v>
      </c>
      <c r="E7" s="2" t="s">
        <v>18</v>
      </c>
      <c r="F7" s="2" t="s">
        <v>19</v>
      </c>
      <c r="G7" s="2" t="s">
        <v>20</v>
      </c>
      <c r="H7" s="2" t="s">
        <v>83</v>
      </c>
      <c r="I7" s="2">
        <v>0.42</v>
      </c>
      <c r="J7" s="8">
        <f t="shared" si="0"/>
        <v>0.42</v>
      </c>
      <c r="K7" s="5" t="s">
        <v>85</v>
      </c>
    </row>
    <row r="8" spans="1:11" s="2" customFormat="1" x14ac:dyDescent="0.35">
      <c r="A8" s="2" t="s">
        <v>23</v>
      </c>
      <c r="B8" s="2">
        <v>1</v>
      </c>
      <c r="C8" s="2">
        <v>2</v>
      </c>
      <c r="D8" s="2" t="s">
        <v>100</v>
      </c>
      <c r="E8" s="2" t="s">
        <v>24</v>
      </c>
      <c r="F8" s="2" t="s">
        <v>25</v>
      </c>
      <c r="G8" s="2" t="s">
        <v>26</v>
      </c>
      <c r="H8" s="2" t="s">
        <v>83</v>
      </c>
      <c r="I8" s="2">
        <v>0.83</v>
      </c>
      <c r="J8" s="8">
        <f t="shared" si="0"/>
        <v>0.83</v>
      </c>
      <c r="K8" s="5" t="s">
        <v>99</v>
      </c>
    </row>
    <row r="9" spans="1:11" s="2" customFormat="1" x14ac:dyDescent="0.35">
      <c r="A9" s="2" t="s">
        <v>27</v>
      </c>
      <c r="B9" s="2">
        <v>1</v>
      </c>
      <c r="C9" s="2">
        <v>2</v>
      </c>
      <c r="D9" s="2" t="s">
        <v>28</v>
      </c>
      <c r="E9" s="2" t="s">
        <v>28</v>
      </c>
      <c r="F9" s="2" t="s">
        <v>29</v>
      </c>
      <c r="G9" s="2" t="s">
        <v>30</v>
      </c>
      <c r="H9" s="2" t="s">
        <v>83</v>
      </c>
      <c r="I9" s="2">
        <v>0.33</v>
      </c>
      <c r="J9" s="8">
        <f t="shared" si="0"/>
        <v>0.33</v>
      </c>
      <c r="K9" s="5" t="s">
        <v>98</v>
      </c>
    </row>
    <row r="10" spans="1:11" s="2" customFormat="1" x14ac:dyDescent="0.35">
      <c r="A10" s="2" t="s">
        <v>31</v>
      </c>
      <c r="B10" s="2">
        <v>4</v>
      </c>
      <c r="C10" s="2">
        <v>10</v>
      </c>
      <c r="D10" s="2" t="s">
        <v>32</v>
      </c>
      <c r="E10" s="2" t="s">
        <v>32</v>
      </c>
      <c r="F10" s="2" t="s">
        <v>33</v>
      </c>
      <c r="G10" s="2" t="s">
        <v>34</v>
      </c>
      <c r="H10" s="2" t="s">
        <v>83</v>
      </c>
      <c r="I10" s="2">
        <v>0.23</v>
      </c>
      <c r="J10" s="8">
        <f t="shared" si="0"/>
        <v>0.92</v>
      </c>
      <c r="K10" s="5" t="s">
        <v>97</v>
      </c>
    </row>
    <row r="11" spans="1:11" s="2" customFormat="1" x14ac:dyDescent="0.35">
      <c r="A11" s="2" t="s">
        <v>35</v>
      </c>
      <c r="B11" s="2">
        <v>2</v>
      </c>
      <c r="C11" s="2">
        <v>4</v>
      </c>
      <c r="D11" s="2" t="s">
        <v>36</v>
      </c>
      <c r="E11" s="2" t="s">
        <v>36</v>
      </c>
      <c r="F11" s="2" t="s">
        <v>37</v>
      </c>
      <c r="G11" s="2" t="s">
        <v>38</v>
      </c>
      <c r="H11" s="2" t="s">
        <v>83</v>
      </c>
      <c r="I11" s="2">
        <v>0.42</v>
      </c>
      <c r="J11" s="8">
        <f t="shared" si="0"/>
        <v>0.84</v>
      </c>
      <c r="K11" s="5" t="s">
        <v>96</v>
      </c>
    </row>
    <row r="12" spans="1:11" s="2" customFormat="1" x14ac:dyDescent="0.35">
      <c r="A12" s="2" t="s">
        <v>39</v>
      </c>
      <c r="B12" s="2">
        <v>17</v>
      </c>
      <c r="C12" s="2">
        <v>40</v>
      </c>
      <c r="D12" s="2" t="s">
        <v>40</v>
      </c>
      <c r="E12" s="2" t="s">
        <v>40</v>
      </c>
      <c r="F12" s="2" t="s">
        <v>41</v>
      </c>
      <c r="G12" s="2" t="s">
        <v>42</v>
      </c>
      <c r="H12" s="2" t="s">
        <v>83</v>
      </c>
      <c r="I12" s="2">
        <v>0.379</v>
      </c>
      <c r="J12" s="8">
        <f t="shared" si="0"/>
        <v>6.4429999999999996</v>
      </c>
      <c r="K12" s="5" t="s">
        <v>92</v>
      </c>
    </row>
    <row r="13" spans="1:11" s="2" customFormat="1" x14ac:dyDescent="0.35">
      <c r="A13" s="2" t="s">
        <v>43</v>
      </c>
      <c r="B13" s="2">
        <v>16</v>
      </c>
      <c r="C13" s="2">
        <v>100</v>
      </c>
      <c r="D13" s="2">
        <v>43</v>
      </c>
      <c r="E13" s="2" t="s">
        <v>44</v>
      </c>
      <c r="F13" s="2" t="s">
        <v>45</v>
      </c>
      <c r="G13" s="2" t="s">
        <v>46</v>
      </c>
      <c r="H13" s="2" t="s">
        <v>83</v>
      </c>
      <c r="I13" s="2">
        <v>0.22800000000000001</v>
      </c>
      <c r="J13" s="8">
        <f t="shared" si="0"/>
        <v>3.6480000000000001</v>
      </c>
      <c r="K13" s="6" t="s">
        <v>76</v>
      </c>
    </row>
    <row r="14" spans="1:11" s="2" customFormat="1" x14ac:dyDescent="0.35">
      <c r="A14" s="2" t="s">
        <v>47</v>
      </c>
      <c r="B14" s="2">
        <v>18</v>
      </c>
      <c r="C14" s="2">
        <v>100</v>
      </c>
      <c r="D14" s="2" t="s">
        <v>48</v>
      </c>
      <c r="E14" s="2" t="s">
        <v>44</v>
      </c>
      <c r="F14" s="2" t="s">
        <v>49</v>
      </c>
      <c r="G14" s="2" t="s">
        <v>46</v>
      </c>
      <c r="H14" s="2" t="s">
        <v>83</v>
      </c>
      <c r="I14" s="2">
        <v>2.1999999999999999E-2</v>
      </c>
      <c r="J14" s="8">
        <f t="shared" si="0"/>
        <v>0.39599999999999996</v>
      </c>
      <c r="K14" s="6" t="s">
        <v>73</v>
      </c>
    </row>
    <row r="15" spans="1:11" s="2" customFormat="1" x14ac:dyDescent="0.35">
      <c r="A15" s="2" t="s">
        <v>50</v>
      </c>
      <c r="B15" s="2">
        <v>15</v>
      </c>
      <c r="C15" s="2">
        <v>50</v>
      </c>
      <c r="D15" s="2">
        <v>0</v>
      </c>
      <c r="E15" s="2" t="s">
        <v>44</v>
      </c>
      <c r="F15" s="2" t="s">
        <v>49</v>
      </c>
      <c r="G15" s="2" t="s">
        <v>46</v>
      </c>
      <c r="H15" s="2" t="s">
        <v>83</v>
      </c>
      <c r="I15" s="2">
        <v>0.107</v>
      </c>
      <c r="J15" s="8">
        <f t="shared" si="0"/>
        <v>1.605</v>
      </c>
      <c r="K15" s="5" t="s">
        <v>87</v>
      </c>
    </row>
    <row r="16" spans="1:11" s="2" customFormat="1" x14ac:dyDescent="0.35">
      <c r="A16" s="2" t="s">
        <v>51</v>
      </c>
      <c r="B16" s="2">
        <v>2</v>
      </c>
      <c r="C16" s="2">
        <v>0</v>
      </c>
      <c r="D16" s="2">
        <v>100</v>
      </c>
      <c r="E16" s="2" t="s">
        <v>44</v>
      </c>
      <c r="F16" s="2" t="s">
        <v>49</v>
      </c>
      <c r="G16" s="2" t="s">
        <v>46</v>
      </c>
      <c r="H16" s="2" t="s">
        <v>83</v>
      </c>
      <c r="I16" s="2">
        <v>0.09</v>
      </c>
      <c r="J16" s="8">
        <f t="shared" si="0"/>
        <v>0.18</v>
      </c>
      <c r="K16" s="5" t="s">
        <v>86</v>
      </c>
    </row>
    <row r="17" spans="1:11" s="2" customFormat="1" x14ac:dyDescent="0.35">
      <c r="A17" s="2" t="s">
        <v>52</v>
      </c>
      <c r="B17" s="2">
        <v>1</v>
      </c>
      <c r="C17" s="2">
        <v>3</v>
      </c>
      <c r="D17" s="2" t="s">
        <v>53</v>
      </c>
      <c r="E17" s="2" t="s">
        <v>53</v>
      </c>
      <c r="F17" s="2" t="s">
        <v>54</v>
      </c>
      <c r="H17" s="2" t="s">
        <v>83</v>
      </c>
      <c r="I17" s="2">
        <v>13.23</v>
      </c>
      <c r="J17" s="8">
        <f t="shared" si="0"/>
        <v>13.23</v>
      </c>
      <c r="K17" s="3" t="s">
        <v>77</v>
      </c>
    </row>
    <row r="18" spans="1:11" s="2" customFormat="1" x14ac:dyDescent="0.35">
      <c r="A18" s="2" t="s">
        <v>55</v>
      </c>
      <c r="B18" s="2">
        <v>1</v>
      </c>
      <c r="C18" s="2">
        <v>3</v>
      </c>
      <c r="D18" s="2" t="s">
        <v>56</v>
      </c>
      <c r="E18" s="2" t="s">
        <v>56</v>
      </c>
      <c r="F18" s="2" t="s">
        <v>57</v>
      </c>
      <c r="G18" s="2" t="s">
        <v>58</v>
      </c>
      <c r="H18" s="2" t="s">
        <v>83</v>
      </c>
      <c r="I18" s="2">
        <v>3.41</v>
      </c>
      <c r="J18" s="8">
        <f t="shared" si="0"/>
        <v>3.41</v>
      </c>
      <c r="K18" s="3" t="s">
        <v>78</v>
      </c>
    </row>
    <row r="19" spans="1:11" s="2" customFormat="1" x14ac:dyDescent="0.35">
      <c r="A19" s="2" t="s">
        <v>59</v>
      </c>
      <c r="B19" s="2">
        <v>1</v>
      </c>
      <c r="C19" s="2">
        <v>3</v>
      </c>
      <c r="D19" s="2" t="s">
        <v>60</v>
      </c>
      <c r="E19" s="2" t="s">
        <v>60</v>
      </c>
      <c r="F19" s="2" t="s">
        <v>61</v>
      </c>
      <c r="H19" s="2" t="s">
        <v>83</v>
      </c>
      <c r="I19" s="2">
        <v>6.26</v>
      </c>
      <c r="J19" s="8">
        <f t="shared" si="0"/>
        <v>6.26</v>
      </c>
      <c r="K19" s="3" t="s">
        <v>79</v>
      </c>
    </row>
    <row r="20" spans="1:11" s="2" customFormat="1" x14ac:dyDescent="0.35">
      <c r="A20" s="2" t="s">
        <v>62</v>
      </c>
      <c r="B20" s="2">
        <v>1</v>
      </c>
      <c r="C20" s="2">
        <v>3</v>
      </c>
      <c r="D20" s="2" t="s">
        <v>63</v>
      </c>
      <c r="E20" s="2" t="s">
        <v>63</v>
      </c>
      <c r="F20" s="2" t="s">
        <v>64</v>
      </c>
      <c r="G20" s="2" t="s">
        <v>65</v>
      </c>
      <c r="H20" s="2" t="s">
        <v>83</v>
      </c>
      <c r="I20" s="2">
        <v>3.64</v>
      </c>
      <c r="J20" s="8">
        <f t="shared" si="0"/>
        <v>3.64</v>
      </c>
      <c r="K20" s="3" t="s">
        <v>80</v>
      </c>
    </row>
    <row r="21" spans="1:11" s="2" customFormat="1" x14ac:dyDescent="0.35">
      <c r="A21" s="2" t="s">
        <v>66</v>
      </c>
      <c r="B21" s="2">
        <v>1</v>
      </c>
      <c r="C21" s="2">
        <v>3</v>
      </c>
      <c r="D21" s="2" t="s">
        <v>67</v>
      </c>
      <c r="E21" s="2" t="s">
        <v>67</v>
      </c>
      <c r="F21" s="2" t="s">
        <v>68</v>
      </c>
      <c r="H21" s="2" t="s">
        <v>83</v>
      </c>
      <c r="I21" s="2">
        <v>5.94</v>
      </c>
      <c r="J21" s="8">
        <f t="shared" si="0"/>
        <v>5.94</v>
      </c>
      <c r="K21" s="3" t="s">
        <v>81</v>
      </c>
    </row>
    <row r="22" spans="1:11" s="2" customFormat="1" x14ac:dyDescent="0.35">
      <c r="A22" s="2" t="s">
        <v>69</v>
      </c>
      <c r="B22" s="2">
        <v>1</v>
      </c>
      <c r="C22" s="2">
        <v>3</v>
      </c>
      <c r="D22" s="2" t="s">
        <v>70</v>
      </c>
      <c r="E22" s="2" t="s">
        <v>70</v>
      </c>
      <c r="F22" s="2" t="s">
        <v>71</v>
      </c>
      <c r="H22" s="2" t="s">
        <v>83</v>
      </c>
      <c r="I22" s="2">
        <v>0.35</v>
      </c>
      <c r="J22" s="8">
        <f t="shared" si="0"/>
        <v>0.35</v>
      </c>
      <c r="K22" s="3" t="s">
        <v>82</v>
      </c>
    </row>
    <row r="23" spans="1:11" s="2" customFormat="1" x14ac:dyDescent="0.35">
      <c r="B23" s="2">
        <v>1</v>
      </c>
      <c r="C23" s="2">
        <v>5</v>
      </c>
      <c r="D23" s="2" t="s">
        <v>94</v>
      </c>
      <c r="F23" s="4" t="s">
        <v>95</v>
      </c>
      <c r="H23" s="2" t="s">
        <v>83</v>
      </c>
      <c r="I23" s="2">
        <v>0.27</v>
      </c>
      <c r="J23" s="8">
        <f t="shared" si="0"/>
        <v>0.27</v>
      </c>
      <c r="K23" s="5" t="s">
        <v>93</v>
      </c>
    </row>
    <row r="24" spans="1:11" x14ac:dyDescent="0.35">
      <c r="A24" s="2" t="s">
        <v>101</v>
      </c>
      <c r="B24" s="2">
        <v>1</v>
      </c>
      <c r="C24" s="2">
        <v>10</v>
      </c>
      <c r="D24" s="2" t="s">
        <v>102</v>
      </c>
      <c r="F24" s="4" t="s">
        <v>95</v>
      </c>
      <c r="H24" s="2" t="s">
        <v>83</v>
      </c>
      <c r="I24" s="2">
        <v>0.26</v>
      </c>
      <c r="J24" s="8">
        <f t="shared" si="0"/>
        <v>0.26</v>
      </c>
      <c r="K24" s="1" t="s">
        <v>103</v>
      </c>
    </row>
    <row r="25" spans="1:11" x14ac:dyDescent="0.35">
      <c r="C25" s="1" t="s">
        <v>105</v>
      </c>
    </row>
  </sheetData>
  <hyperlinks>
    <hyperlink ref="K3" r:id="rId1" xr:uid="{00000000-0004-0000-0000-000000000000}"/>
    <hyperlink ref="K4" r:id="rId2" xr:uid="{00000000-0004-0000-0000-000001000000}"/>
    <hyperlink ref="K5" r:id="rId3" xr:uid="{00000000-0004-0000-0000-000002000000}"/>
    <hyperlink ref="K13" r:id="rId4" xr:uid="{00000000-0004-0000-0000-000003000000}"/>
    <hyperlink ref="K14" r:id="rId5" xr:uid="{00000000-0004-0000-0000-000004000000}"/>
    <hyperlink ref="K17" r:id="rId6" xr:uid="{00000000-0004-0000-0000-000005000000}"/>
    <hyperlink ref="K18" r:id="rId7" xr:uid="{00000000-0004-0000-0000-000006000000}"/>
    <hyperlink ref="K19" r:id="rId8" xr:uid="{00000000-0004-0000-0000-000007000000}"/>
    <hyperlink ref="K20" r:id="rId9" xr:uid="{00000000-0004-0000-0000-000008000000}"/>
    <hyperlink ref="K21" r:id="rId10" xr:uid="{00000000-0004-0000-0000-000009000000}"/>
    <hyperlink ref="K22" r:id="rId11" xr:uid="{00000000-0004-0000-0000-00000A000000}"/>
    <hyperlink ref="K6" r:id="rId12" xr:uid="{D84BB0A6-3376-43B2-B06A-6652DB49B972}"/>
    <hyperlink ref="K7" r:id="rId13" xr:uid="{34ED6371-CDA0-4FF8-A1A4-978D2E376D92}"/>
    <hyperlink ref="K16" r:id="rId14" xr:uid="{C9EC54E5-9F95-4594-9DED-F2AF22FDE774}"/>
    <hyperlink ref="K15" r:id="rId15" xr:uid="{E3C983E1-D6CF-4109-B849-36F1B36E76F3}"/>
    <hyperlink ref="K23" r:id="rId16" xr:uid="{A8B7487E-DFA2-4907-8E76-8CD5DB65FBC2}"/>
    <hyperlink ref="K11" r:id="rId17" xr:uid="{323EDB93-DFB7-4546-A505-D0ED5BA89921}"/>
    <hyperlink ref="K10" r:id="rId18" xr:uid="{03FCDB94-D200-4189-B2A5-75AA2B743735}"/>
    <hyperlink ref="K8" r:id="rId19" xr:uid="{C344A5AC-3C5E-486B-87A7-84F9EED61E7B}"/>
    <hyperlink ref="K9" r:id="rId20" xr:uid="{49E26CC2-0852-43CF-A656-1AE72507FF2B}"/>
    <hyperlink ref="K12" r:id="rId21" xr:uid="{00E784A2-8813-4DCD-9C27-2B4ADDA4673C}"/>
    <hyperlink ref="K24" r:id="rId22" xr:uid="{D089CD5C-BD2F-44F4-8090-1D84D550886F}"/>
    <hyperlink ref="K1" r:id="rId23" xr:uid="{6AF9082C-5ED6-48B8-A170-DADF578C883B}"/>
    <hyperlink ref="C25" r:id="rId24" xr:uid="{4CAF4B9D-DB14-4DC7-93A9-5A06648D47F9}"/>
  </hyperlinks>
  <pageMargins left="0.7" right="0.7" top="0.75" bottom="0.75" header="0.3" footer="0.3"/>
  <pageSetup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Jones</dc:creator>
  <cp:lastModifiedBy>Trevor Jones</cp:lastModifiedBy>
  <dcterms:created xsi:type="dcterms:W3CDTF">2022-03-02T08:57:29Z</dcterms:created>
  <dcterms:modified xsi:type="dcterms:W3CDTF">2022-04-02T22:53:44Z</dcterms:modified>
</cp:coreProperties>
</file>